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B5AFA1C-92B9-4E6D-9A6C-5D8D941A9B53}" xr6:coauthVersionLast="47" xr6:coauthVersionMax="47" xr10:uidLastSave="{00000000-0000-0000-0000-000000000000}"/>
  <bookViews>
    <workbookView xWindow="-98" yWindow="-98" windowWidth="19095" windowHeight="12075" activeTab="2" xr2:uid="{00000000-000D-0000-FFFF-FFFF00000000}"/>
  </bookViews>
  <sheets>
    <sheet name="1.各类课程与毕业要求对应关系矩阵（培养方案）" sheetId="2" r:id="rId1"/>
    <sheet name="2.课程目标与毕业要求观测点的对应关系（课程大纲）" sheetId="3" r:id="rId2"/>
    <sheet name="3.课程达成度测算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" i="1" l="1"/>
  <c r="AF6" i="1"/>
  <c r="AC6" i="1"/>
  <c r="AA6" i="1"/>
  <c r="W6" i="1"/>
  <c r="U6" i="1"/>
  <c r="R6" i="1"/>
  <c r="P6" i="1"/>
  <c r="L6" i="1"/>
  <c r="J6" i="1"/>
  <c r="G6" i="1"/>
  <c r="E6" i="1"/>
  <c r="AH5" i="1"/>
  <c r="AH4" i="1"/>
  <c r="AC5" i="1"/>
  <c r="AC4" i="1"/>
  <c r="W5" i="1"/>
  <c r="W4" i="1"/>
  <c r="R5" i="1"/>
  <c r="R4" i="1"/>
  <c r="AF5" i="1"/>
  <c r="AA5" i="1"/>
  <c r="AF4" i="1"/>
  <c r="AA4" i="1"/>
  <c r="U5" i="1"/>
  <c r="P5" i="1"/>
  <c r="U4" i="1"/>
  <c r="P4" i="1"/>
  <c r="L5" i="1"/>
  <c r="J5" i="1"/>
  <c r="G5" i="1"/>
  <c r="E5" i="1"/>
  <c r="L4" i="1"/>
  <c r="G4" i="1"/>
  <c r="J4" i="1"/>
  <c r="E4" i="1"/>
  <c r="M4" i="1" s="1"/>
  <c r="M6" i="1" l="1"/>
  <c r="M5" i="1"/>
  <c r="X6" i="1"/>
  <c r="AI6" i="1"/>
  <c r="AI5" i="1"/>
  <c r="AI4" i="1"/>
  <c r="X5" i="1"/>
  <c r="X4" i="1"/>
  <c r="AJ4" i="1" l="1"/>
  <c r="AJ7" i="1" s="1"/>
  <c r="AJ5" i="1"/>
  <c r="AJ6" i="1"/>
</calcChain>
</file>

<file path=xl/sharedStrings.xml><?xml version="1.0" encoding="utf-8"?>
<sst xmlns="http://schemas.openxmlformats.org/spreadsheetml/2006/main" count="95" uniqueCount="73">
  <si>
    <t>某课程的课程达成度测算</t>
    <phoneticPr fontId="1" type="noConversion"/>
  </si>
  <si>
    <t>学生</t>
    <phoneticPr fontId="1" type="noConversion"/>
  </si>
  <si>
    <t>班级</t>
    <phoneticPr fontId="1" type="noConversion"/>
  </si>
  <si>
    <t>经济231</t>
    <phoneticPr fontId="1" type="noConversion"/>
  </si>
  <si>
    <t>李某</t>
    <phoneticPr fontId="1" type="noConversion"/>
  </si>
  <si>
    <t>吴某</t>
    <phoneticPr fontId="1" type="noConversion"/>
  </si>
  <si>
    <t>课程名称</t>
  </si>
  <si>
    <t>毕业</t>
  </si>
  <si>
    <r>
      <t>要求</t>
    </r>
    <r>
      <rPr>
        <sz val="10.5"/>
        <color theme="1"/>
        <rFont val="Times New Roman"/>
        <family val="1"/>
      </rPr>
      <t>1</t>
    </r>
  </si>
  <si>
    <r>
      <t>要求</t>
    </r>
    <r>
      <rPr>
        <sz val="10.5"/>
        <color theme="1"/>
        <rFont val="Times New Roman"/>
        <family val="1"/>
      </rPr>
      <t>2</t>
    </r>
  </si>
  <si>
    <r>
      <t>要求</t>
    </r>
    <r>
      <rPr>
        <sz val="10.5"/>
        <color theme="1"/>
        <rFont val="Times New Roman"/>
        <family val="1"/>
      </rPr>
      <t>3</t>
    </r>
  </si>
  <si>
    <r>
      <t>要求</t>
    </r>
    <r>
      <rPr>
        <sz val="10.5"/>
        <color theme="1"/>
        <rFont val="Times New Roman"/>
        <family val="1"/>
      </rPr>
      <t>4</t>
    </r>
  </si>
  <si>
    <r>
      <t>要求</t>
    </r>
    <r>
      <rPr>
        <sz val="10.5"/>
        <color theme="1"/>
        <rFont val="Times New Roman"/>
        <family val="1"/>
      </rPr>
      <t>5</t>
    </r>
  </si>
  <si>
    <r>
      <t>要求</t>
    </r>
    <r>
      <rPr>
        <sz val="10.5"/>
        <color theme="1"/>
        <rFont val="Times New Roman"/>
        <family val="1"/>
      </rPr>
      <t>6</t>
    </r>
  </si>
  <si>
    <r>
      <t>要求</t>
    </r>
    <r>
      <rPr>
        <sz val="10.5"/>
        <color theme="1"/>
        <rFont val="Times New Roman"/>
        <family val="1"/>
      </rPr>
      <t>7</t>
    </r>
  </si>
  <si>
    <r>
      <t>要求</t>
    </r>
    <r>
      <rPr>
        <sz val="10.5"/>
        <color theme="1"/>
        <rFont val="Times New Roman"/>
        <family val="1"/>
      </rPr>
      <t>8</t>
    </r>
  </si>
  <si>
    <r>
      <t>要求</t>
    </r>
    <r>
      <rPr>
        <sz val="10.5"/>
        <color theme="1"/>
        <rFont val="Times New Roman"/>
        <family val="1"/>
      </rPr>
      <t>9</t>
    </r>
  </si>
  <si>
    <r>
      <t>毕业要求</t>
    </r>
    <r>
      <rPr>
        <sz val="10.5"/>
        <color theme="1"/>
        <rFont val="Times New Roman"/>
        <family val="1"/>
      </rPr>
      <t>10</t>
    </r>
  </si>
  <si>
    <r>
      <t>课程</t>
    </r>
    <r>
      <rPr>
        <sz val="10.5"/>
        <color theme="1"/>
        <rFont val="Times New Roman"/>
        <family val="1"/>
      </rPr>
      <t>1</t>
    </r>
  </si>
  <si>
    <t>H</t>
  </si>
  <si>
    <t>M</t>
  </si>
  <si>
    <t>L</t>
  </si>
  <si>
    <r>
      <t>课程</t>
    </r>
    <r>
      <rPr>
        <sz val="10.5"/>
        <color theme="1"/>
        <rFont val="Times New Roman"/>
        <family val="1"/>
      </rPr>
      <t>2</t>
    </r>
  </si>
  <si>
    <r>
      <t>课程</t>
    </r>
    <r>
      <rPr>
        <sz val="10.5"/>
        <color theme="1"/>
        <rFont val="Times New Roman"/>
        <family val="1"/>
      </rPr>
      <t>3</t>
    </r>
  </si>
  <si>
    <t>表1 各类课程与毕业要求对应关系矩阵（培养方案）</t>
  </si>
  <si>
    <t>选择课程1为示例</t>
    <phoneticPr fontId="1" type="noConversion"/>
  </si>
  <si>
    <r>
      <t>每门课程，首先查阅《本科培养方案》中“各类课程与毕业要求对应关系矩阵”所显示的课程与毕业要求的对应关系，确定课程与毕业要求之间的关联度强弱程度（</t>
    </r>
    <r>
      <rPr>
        <b/>
        <sz val="10.5"/>
        <color theme="1"/>
        <rFont val="Times New Roman"/>
        <family val="1"/>
      </rPr>
      <t>H</t>
    </r>
    <r>
      <rPr>
        <b/>
        <sz val="10.5"/>
        <color theme="1"/>
        <rFont val="宋体"/>
        <family val="3"/>
        <charset val="134"/>
        <scheme val="minor"/>
      </rPr>
      <t>（强）、</t>
    </r>
    <r>
      <rPr>
        <b/>
        <sz val="10.5"/>
        <color theme="1"/>
        <rFont val="Times New Roman"/>
        <family val="1"/>
      </rPr>
      <t>M</t>
    </r>
    <r>
      <rPr>
        <b/>
        <sz val="10.5"/>
        <color theme="1"/>
        <rFont val="宋体"/>
        <family val="3"/>
        <charset val="134"/>
        <scheme val="minor"/>
      </rPr>
      <t>（中）、</t>
    </r>
    <r>
      <rPr>
        <b/>
        <sz val="10.5"/>
        <color theme="1"/>
        <rFont val="Times New Roman"/>
        <family val="1"/>
      </rPr>
      <t>L</t>
    </r>
    <r>
      <rPr>
        <b/>
        <sz val="10.5"/>
        <color theme="1"/>
        <rFont val="宋体"/>
        <family val="3"/>
        <charset val="134"/>
        <scheme val="minor"/>
      </rPr>
      <t>（弱）），详见表</t>
    </r>
    <r>
      <rPr>
        <b/>
        <sz val="10.5"/>
        <color theme="1"/>
        <rFont val="Times New Roman"/>
        <family val="1"/>
      </rPr>
      <t>1</t>
    </r>
    <r>
      <rPr>
        <b/>
        <sz val="10.5"/>
        <color theme="1"/>
        <rFont val="宋体"/>
        <family val="3"/>
        <charset val="134"/>
        <scheme val="minor"/>
      </rPr>
      <t>。</t>
    </r>
  </si>
  <si>
    <t>平时作业1原始分值</t>
    <phoneticPr fontId="1" type="noConversion"/>
  </si>
  <si>
    <t>平时作业1满分</t>
    <phoneticPr fontId="1" type="noConversion"/>
  </si>
  <si>
    <t>平时作业1百分制得分</t>
    <phoneticPr fontId="1" type="noConversion"/>
  </si>
  <si>
    <r>
      <rPr>
        <b/>
        <sz val="10.5"/>
        <color theme="1"/>
        <rFont val="宋体"/>
        <family val="3"/>
        <charset val="134"/>
      </rPr>
      <t>序号</t>
    </r>
  </si>
  <si>
    <r>
      <rPr>
        <b/>
        <sz val="10.5"/>
        <color theme="1"/>
        <rFont val="宋体"/>
        <family val="3"/>
        <charset val="134"/>
      </rPr>
      <t>毕业要求</t>
    </r>
  </si>
  <si>
    <r>
      <rPr>
        <b/>
        <sz val="10.5"/>
        <color theme="1"/>
        <rFont val="宋体"/>
        <family val="3"/>
        <charset val="134"/>
      </rPr>
      <t>毕业要求观测点</t>
    </r>
  </si>
  <si>
    <r>
      <rPr>
        <b/>
        <sz val="10.5"/>
        <color theme="1"/>
        <rFont val="宋体"/>
        <family val="3"/>
        <charset val="134"/>
      </rPr>
      <t>课程目标</t>
    </r>
  </si>
  <si>
    <r>
      <rPr>
        <sz val="10.5"/>
        <color theme="1"/>
        <rFont val="宋体"/>
        <family val="3"/>
        <charset val="134"/>
      </rPr>
      <t>观测点</t>
    </r>
    <r>
      <rPr>
        <sz val="10.5"/>
        <color theme="1"/>
        <rFont val="Times New Roman"/>
        <family val="1"/>
      </rPr>
      <t>1</t>
    </r>
  </si>
  <si>
    <r>
      <rPr>
        <sz val="10.5"/>
        <color theme="1"/>
        <rFont val="宋体"/>
        <family val="3"/>
        <charset val="134"/>
      </rPr>
      <t>毕业要求</t>
    </r>
    <r>
      <rPr>
        <sz val="10.5"/>
        <color theme="1"/>
        <rFont val="Times New Roman"/>
        <family val="1"/>
      </rPr>
      <t>4 (Z2=0.33)</t>
    </r>
    <phoneticPr fontId="1" type="noConversion"/>
  </si>
  <si>
    <r>
      <rPr>
        <sz val="10.5"/>
        <color theme="1"/>
        <rFont val="宋体"/>
        <family val="3"/>
        <charset val="134"/>
      </rPr>
      <t>课程目标</t>
    </r>
    <r>
      <rPr>
        <sz val="10.5"/>
        <color theme="1"/>
        <rFont val="Times New Roman"/>
        <family val="1"/>
      </rPr>
      <t xml:space="preserve">1 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W1=0.5)</t>
    </r>
    <phoneticPr fontId="1" type="noConversion"/>
  </si>
  <si>
    <r>
      <rPr>
        <sz val="10.5"/>
        <color theme="1"/>
        <rFont val="宋体"/>
        <family val="3"/>
        <charset val="134"/>
      </rPr>
      <t>课程目标</t>
    </r>
    <r>
      <rPr>
        <sz val="10.5"/>
        <color theme="1"/>
        <rFont val="Times New Roman"/>
        <family val="1"/>
      </rPr>
      <t xml:space="preserve">3 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W3=0.17)</t>
    </r>
    <phoneticPr fontId="1" type="noConversion"/>
  </si>
  <si>
    <r>
      <rPr>
        <sz val="10.5"/>
        <color theme="1"/>
        <rFont val="宋体"/>
        <family val="3"/>
        <charset val="134"/>
      </rPr>
      <t>课程目标</t>
    </r>
    <r>
      <rPr>
        <sz val="10.5"/>
        <color theme="1"/>
        <rFont val="Times New Roman"/>
        <family val="1"/>
      </rPr>
      <t xml:space="preserve">2 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W2=0.33)</t>
    </r>
    <phoneticPr fontId="1" type="noConversion"/>
  </si>
  <si>
    <r>
      <rPr>
        <b/>
        <sz val="10.5"/>
        <color rgb="FF000000"/>
        <rFont val="宋体"/>
        <family val="3"/>
        <charset val="134"/>
      </rPr>
      <t>表</t>
    </r>
    <r>
      <rPr>
        <b/>
        <sz val="10.5"/>
        <color rgb="FF000000"/>
        <rFont val="Times New Roman"/>
        <family val="1"/>
      </rPr>
      <t xml:space="preserve">2 </t>
    </r>
    <r>
      <rPr>
        <b/>
        <sz val="10.5"/>
        <color rgb="FF000000"/>
        <rFont val="宋体"/>
        <family val="3"/>
        <charset val="134"/>
      </rPr>
      <t>课程目标与毕业要求观测点的对应关系</t>
    </r>
  </si>
  <si>
    <r>
      <rPr>
        <sz val="10.5"/>
        <color theme="1"/>
        <rFont val="宋体"/>
        <family val="3"/>
        <charset val="134"/>
      </rPr>
      <t>毕业要求</t>
    </r>
    <r>
      <rPr>
        <sz val="10.5"/>
        <color theme="1"/>
        <rFont val="Times New Roman"/>
        <family val="1"/>
      </rPr>
      <t>9 (Z3=0.17)</t>
    </r>
    <phoneticPr fontId="1" type="noConversion"/>
  </si>
  <si>
    <r>
      <rPr>
        <sz val="10.5"/>
        <color theme="1"/>
        <rFont val="宋体"/>
        <family val="3"/>
        <charset val="134"/>
      </rPr>
      <t>毕业要求</t>
    </r>
    <r>
      <rPr>
        <sz val="10.5"/>
        <color theme="1"/>
        <rFont val="Times New Roman"/>
        <family val="1"/>
      </rPr>
      <t xml:space="preserve">1 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Z1=0.5)</t>
    </r>
    <phoneticPr fontId="1" type="noConversion"/>
  </si>
  <si>
    <t>课程目标1（权重W1=0.5）</t>
    <phoneticPr fontId="1" type="noConversion"/>
  </si>
  <si>
    <t>课程目标2（权重W2=0.33）</t>
    <phoneticPr fontId="1" type="noConversion"/>
  </si>
  <si>
    <t>期末考试1原始分</t>
    <phoneticPr fontId="1" type="noConversion"/>
  </si>
  <si>
    <t>期末考试1满分</t>
    <phoneticPr fontId="1" type="noConversion"/>
  </si>
  <si>
    <t>期末考试1百分制得分</t>
    <phoneticPr fontId="1" type="noConversion"/>
  </si>
  <si>
    <t>平时作业2百分制得分</t>
    <phoneticPr fontId="1" type="noConversion"/>
  </si>
  <si>
    <t>平时作业考核占比0.3</t>
    <phoneticPr fontId="1" type="noConversion"/>
  </si>
  <si>
    <t>期末考试考核占比0.7</t>
    <phoneticPr fontId="1" type="noConversion"/>
  </si>
  <si>
    <t>期末考试权重</t>
    <phoneticPr fontId="1" type="noConversion"/>
  </si>
  <si>
    <t>平时作业1权重</t>
    <phoneticPr fontId="1" type="noConversion"/>
  </si>
  <si>
    <t>期末考试2满分</t>
    <phoneticPr fontId="1" type="noConversion"/>
  </si>
  <si>
    <t>期末考试2百分制得分</t>
    <phoneticPr fontId="1" type="noConversion"/>
  </si>
  <si>
    <t>课程目标1达成度</t>
    <phoneticPr fontId="1" type="noConversion"/>
  </si>
  <si>
    <t>平时作业2原始分值</t>
    <phoneticPr fontId="1" type="noConversion"/>
  </si>
  <si>
    <t>课程目标3达成度</t>
    <phoneticPr fontId="1" type="noConversion"/>
  </si>
  <si>
    <t>该学生课程达成度</t>
    <phoneticPr fontId="1" type="noConversion"/>
  </si>
  <si>
    <t>平时作业2满分</t>
    <phoneticPr fontId="1" type="noConversion"/>
  </si>
  <si>
    <t>平时作业2权重</t>
    <phoneticPr fontId="1" type="noConversion"/>
  </si>
  <si>
    <t>课程目标2达成度</t>
    <phoneticPr fontId="1" type="noConversion"/>
  </si>
  <si>
    <t>平时作业3原始分值</t>
    <phoneticPr fontId="1" type="noConversion"/>
  </si>
  <si>
    <t>平时作业3满分</t>
    <phoneticPr fontId="1" type="noConversion"/>
  </si>
  <si>
    <t>平时作业3百分制得分</t>
    <phoneticPr fontId="1" type="noConversion"/>
  </si>
  <si>
    <t>平时作业3权重</t>
    <phoneticPr fontId="1" type="noConversion"/>
  </si>
  <si>
    <t>课程目标3（权重W3=0.17）</t>
    <phoneticPr fontId="1" type="noConversion"/>
  </si>
  <si>
    <t>期末考试3原始分</t>
    <phoneticPr fontId="1" type="noConversion"/>
  </si>
  <si>
    <t>期末考试3满分</t>
    <phoneticPr fontId="1" type="noConversion"/>
  </si>
  <si>
    <t>课程达成度</t>
    <phoneticPr fontId="1" type="noConversion"/>
  </si>
  <si>
    <t>经济232</t>
    <phoneticPr fontId="1" type="noConversion"/>
  </si>
  <si>
    <t>刘某</t>
    <phoneticPr fontId="1" type="noConversion"/>
  </si>
  <si>
    <t>期末考试2原始分</t>
    <phoneticPr fontId="1" type="noConversion"/>
  </si>
  <si>
    <t>期末考试3百分制得分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</si>
</sst>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10.5"/>
      <color theme="1"/>
      <name val="宋体"/>
      <family val="3"/>
      <charset val="134"/>
      <scheme val="minor"/>
    </font>
    <font>
      <b/>
      <sz val="10.5"/>
      <color theme="1"/>
      <name val="Times New Roman"/>
      <family val="1"/>
    </font>
    <font>
      <b/>
      <sz val="10.5"/>
      <color rgb="FF000000"/>
      <name val="Times New Roman"/>
      <family val="1"/>
    </font>
    <font>
      <b/>
      <sz val="10.5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workbookViewId="0">
      <selection activeCell="G13" sqref="G13"/>
    </sheetView>
  </sheetViews>
  <sheetFormatPr defaultRowHeight="13.5" x14ac:dyDescent="0.3"/>
  <sheetData>
    <row r="1" spans="1:11" ht="24.75" customHeight="1" thickBot="1" x14ac:dyDescent="0.3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3">
      <c r="A2" s="25" t="s">
        <v>6</v>
      </c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1" t="s">
        <v>7</v>
      </c>
      <c r="H2" s="1" t="s">
        <v>7</v>
      </c>
      <c r="I2" s="1" t="s">
        <v>7</v>
      </c>
      <c r="J2" s="1" t="s">
        <v>7</v>
      </c>
      <c r="K2" s="25" t="s">
        <v>17</v>
      </c>
    </row>
    <row r="3" spans="1:11" ht="19.5" customHeight="1" thickBot="1" x14ac:dyDescent="0.35">
      <c r="A3" s="26"/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6"/>
    </row>
    <row r="4" spans="1:11" ht="23.25" customHeight="1" thickBot="1" x14ac:dyDescent="0.35">
      <c r="A4" s="7" t="s">
        <v>18</v>
      </c>
      <c r="B4" s="8" t="s">
        <v>19</v>
      </c>
      <c r="C4" s="8"/>
      <c r="D4" s="8"/>
      <c r="E4" s="8" t="s">
        <v>20</v>
      </c>
      <c r="F4" s="8"/>
      <c r="G4" s="8"/>
      <c r="H4" s="8"/>
      <c r="I4" s="8"/>
      <c r="J4" s="8" t="s">
        <v>21</v>
      </c>
      <c r="K4" s="8"/>
    </row>
    <row r="5" spans="1:11" ht="21" customHeight="1" thickBot="1" x14ac:dyDescent="0.35">
      <c r="A5" s="3" t="s">
        <v>22</v>
      </c>
      <c r="B5" s="5"/>
      <c r="C5" s="4"/>
      <c r="D5" s="4" t="s">
        <v>20</v>
      </c>
      <c r="E5" s="4"/>
      <c r="F5" s="4"/>
      <c r="G5" s="4" t="s">
        <v>19</v>
      </c>
      <c r="H5" s="4"/>
      <c r="I5" s="4"/>
      <c r="J5" s="4"/>
      <c r="K5" s="4" t="s">
        <v>21</v>
      </c>
    </row>
    <row r="6" spans="1:11" ht="25.5" customHeight="1" thickBot="1" x14ac:dyDescent="0.35">
      <c r="A6" s="3" t="s">
        <v>23</v>
      </c>
      <c r="B6" s="5"/>
      <c r="C6" s="4" t="s">
        <v>21</v>
      </c>
      <c r="D6" s="4"/>
      <c r="E6" s="4"/>
      <c r="F6" s="4"/>
      <c r="G6" s="4"/>
      <c r="H6" s="4" t="s">
        <v>19</v>
      </c>
      <c r="I6" s="4"/>
      <c r="J6" s="4"/>
      <c r="K6" s="4"/>
    </row>
    <row r="8" spans="1:11" x14ac:dyDescent="0.3">
      <c r="A8" s="9" t="s">
        <v>26</v>
      </c>
    </row>
  </sheetData>
  <mergeCells count="3">
    <mergeCell ref="A2:A3"/>
    <mergeCell ref="K2:K3"/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F21" sqref="F21"/>
    </sheetView>
  </sheetViews>
  <sheetFormatPr defaultRowHeight="13.5" x14ac:dyDescent="0.3"/>
  <cols>
    <col min="2" max="2" width="13.265625" customWidth="1"/>
    <col min="3" max="3" width="17.46484375" customWidth="1"/>
    <col min="4" max="4" width="15" customWidth="1"/>
  </cols>
  <sheetData>
    <row r="1" spans="1:4" ht="27.75" customHeight="1" thickBot="1" x14ac:dyDescent="0.35">
      <c r="A1" s="30" t="s">
        <v>39</v>
      </c>
      <c r="B1" s="30"/>
      <c r="C1" s="30"/>
      <c r="D1" s="30"/>
    </row>
    <row r="2" spans="1:4" ht="27.75" customHeight="1" thickBot="1" x14ac:dyDescent="0.35">
      <c r="A2" s="10" t="s">
        <v>30</v>
      </c>
      <c r="B2" s="11" t="s">
        <v>31</v>
      </c>
      <c r="C2" s="11" t="s">
        <v>32</v>
      </c>
      <c r="D2" s="11" t="s">
        <v>33</v>
      </c>
    </row>
    <row r="3" spans="1:4" x14ac:dyDescent="0.3">
      <c r="A3" s="28">
        <v>1</v>
      </c>
      <c r="B3" s="28" t="s">
        <v>41</v>
      </c>
      <c r="C3" s="28" t="s">
        <v>34</v>
      </c>
      <c r="D3" s="28" t="s">
        <v>36</v>
      </c>
    </row>
    <row r="4" spans="1:4" ht="24.75" customHeight="1" thickBot="1" x14ac:dyDescent="0.35">
      <c r="A4" s="29"/>
      <c r="B4" s="29"/>
      <c r="C4" s="29"/>
      <c r="D4" s="29"/>
    </row>
    <row r="5" spans="1:4" ht="13.5" customHeight="1" x14ac:dyDescent="0.3">
      <c r="A5" s="28">
        <v>2</v>
      </c>
      <c r="B5" s="28" t="s">
        <v>35</v>
      </c>
      <c r="C5" s="28" t="s">
        <v>34</v>
      </c>
      <c r="D5" s="28" t="s">
        <v>38</v>
      </c>
    </row>
    <row r="6" spans="1:4" ht="26.25" customHeight="1" thickBot="1" x14ac:dyDescent="0.35">
      <c r="A6" s="29"/>
      <c r="B6" s="29"/>
      <c r="C6" s="29"/>
      <c r="D6" s="29"/>
    </row>
    <row r="7" spans="1:4" x14ac:dyDescent="0.3">
      <c r="A7" s="28">
        <v>3</v>
      </c>
      <c r="B7" s="28" t="s">
        <v>40</v>
      </c>
      <c r="C7" s="28" t="s">
        <v>34</v>
      </c>
      <c r="D7" s="28" t="s">
        <v>37</v>
      </c>
    </row>
    <row r="8" spans="1:4" ht="24.75" customHeight="1" thickBot="1" x14ac:dyDescent="0.35">
      <c r="A8" s="29"/>
      <c r="B8" s="29"/>
      <c r="C8" s="29"/>
      <c r="D8" s="29"/>
    </row>
    <row r="10" spans="1:4" x14ac:dyDescent="0.3">
      <c r="A10" s="6" t="s">
        <v>25</v>
      </c>
    </row>
  </sheetData>
  <mergeCells count="13">
    <mergeCell ref="A7:A8"/>
    <mergeCell ref="B7:B8"/>
    <mergeCell ref="D7:D8"/>
    <mergeCell ref="A1:D1"/>
    <mergeCell ref="C3:C4"/>
    <mergeCell ref="C5:C6"/>
    <mergeCell ref="C7:C8"/>
    <mergeCell ref="A3:A4"/>
    <mergeCell ref="B3:B4"/>
    <mergeCell ref="D3:D4"/>
    <mergeCell ref="A5:A6"/>
    <mergeCell ref="B5:B6"/>
    <mergeCell ref="D5:D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"/>
  <sheetViews>
    <sheetView tabSelected="1" zoomScale="90" zoomScaleNormal="90" workbookViewId="0">
      <selection activeCell="J22" sqref="J22"/>
    </sheetView>
  </sheetViews>
  <sheetFormatPr defaultRowHeight="13.5" x14ac:dyDescent="0.3"/>
  <cols>
    <col min="1" max="1" width="10.265625" customWidth="1"/>
    <col min="3" max="4" width="9.46484375" customWidth="1"/>
    <col min="5" max="5" width="10.1328125" customWidth="1"/>
    <col min="6" max="6" width="8.73046875" customWidth="1"/>
    <col min="7" max="7" width="10.46484375" customWidth="1"/>
    <col min="8" max="8" width="9.86328125" customWidth="1"/>
    <col min="10" max="10" width="10.73046875" customWidth="1"/>
    <col min="11" max="13" width="9.1328125" customWidth="1"/>
    <col min="21" max="21" width="10.265625" customWidth="1"/>
    <col min="32" max="32" width="10.3984375" customWidth="1"/>
    <col min="36" max="36" width="10.265625" customWidth="1"/>
  </cols>
  <sheetData>
    <row r="1" spans="1:36" x14ac:dyDescent="0.3">
      <c r="A1" s="6" t="s">
        <v>0</v>
      </c>
    </row>
    <row r="2" spans="1:36" x14ac:dyDescent="0.3">
      <c r="A2" s="12" t="s">
        <v>2</v>
      </c>
      <c r="B2" s="12" t="s">
        <v>1</v>
      </c>
      <c r="C2" s="36" t="s">
        <v>42</v>
      </c>
      <c r="D2" s="36"/>
      <c r="E2" s="36"/>
      <c r="F2" s="36"/>
      <c r="G2" s="36"/>
      <c r="H2" s="36"/>
      <c r="I2" s="36"/>
      <c r="J2" s="36"/>
      <c r="K2" s="36"/>
      <c r="L2" s="36"/>
      <c r="M2" s="37"/>
      <c r="N2" s="38" t="s">
        <v>43</v>
      </c>
      <c r="O2" s="36"/>
      <c r="P2" s="36"/>
      <c r="Q2" s="36"/>
      <c r="R2" s="36"/>
      <c r="S2" s="36"/>
      <c r="T2" s="36"/>
      <c r="U2" s="36"/>
      <c r="V2" s="36"/>
      <c r="W2" s="36"/>
      <c r="X2" s="37"/>
      <c r="Y2" s="38" t="s">
        <v>65</v>
      </c>
      <c r="Z2" s="36"/>
      <c r="AA2" s="36"/>
      <c r="AB2" s="36"/>
      <c r="AC2" s="36"/>
      <c r="AD2" s="36"/>
      <c r="AE2" s="36"/>
      <c r="AF2" s="36"/>
      <c r="AG2" s="36"/>
      <c r="AH2" s="36"/>
      <c r="AI2" s="37"/>
      <c r="AJ2" s="31" t="s">
        <v>57</v>
      </c>
    </row>
    <row r="3" spans="1:36" ht="40.5" x14ac:dyDescent="0.3">
      <c r="A3" s="12"/>
      <c r="B3" s="12"/>
      <c r="C3" s="13" t="s">
        <v>27</v>
      </c>
      <c r="D3" s="17" t="s">
        <v>28</v>
      </c>
      <c r="E3" s="13" t="s">
        <v>29</v>
      </c>
      <c r="F3" s="13" t="s">
        <v>48</v>
      </c>
      <c r="G3" s="16" t="s">
        <v>51</v>
      </c>
      <c r="H3" s="13" t="s">
        <v>44</v>
      </c>
      <c r="I3" s="17" t="s">
        <v>45</v>
      </c>
      <c r="J3" s="13" t="s">
        <v>46</v>
      </c>
      <c r="K3" s="13" t="s">
        <v>49</v>
      </c>
      <c r="L3" s="16" t="s">
        <v>50</v>
      </c>
      <c r="M3" s="22" t="s">
        <v>54</v>
      </c>
      <c r="N3" s="20" t="s">
        <v>55</v>
      </c>
      <c r="O3" s="17" t="s">
        <v>58</v>
      </c>
      <c r="P3" s="13" t="s">
        <v>47</v>
      </c>
      <c r="Q3" s="13" t="s">
        <v>48</v>
      </c>
      <c r="R3" s="16" t="s">
        <v>59</v>
      </c>
      <c r="S3" s="13" t="s">
        <v>71</v>
      </c>
      <c r="T3" s="17" t="s">
        <v>52</v>
      </c>
      <c r="U3" s="13" t="s">
        <v>53</v>
      </c>
      <c r="V3" s="13" t="s">
        <v>49</v>
      </c>
      <c r="W3" s="16" t="s">
        <v>50</v>
      </c>
      <c r="X3" s="22" t="s">
        <v>60</v>
      </c>
      <c r="Y3" s="20" t="s">
        <v>61</v>
      </c>
      <c r="Z3" s="17" t="s">
        <v>62</v>
      </c>
      <c r="AA3" s="13" t="s">
        <v>63</v>
      </c>
      <c r="AB3" s="13" t="s">
        <v>48</v>
      </c>
      <c r="AC3" s="16" t="s">
        <v>64</v>
      </c>
      <c r="AD3" s="13" t="s">
        <v>66</v>
      </c>
      <c r="AE3" s="17" t="s">
        <v>67</v>
      </c>
      <c r="AF3" s="13" t="s">
        <v>72</v>
      </c>
      <c r="AG3" s="13" t="s">
        <v>49</v>
      </c>
      <c r="AH3" s="16" t="s">
        <v>50</v>
      </c>
      <c r="AI3" s="22" t="s">
        <v>56</v>
      </c>
      <c r="AJ3" s="32"/>
    </row>
    <row r="4" spans="1:36" x14ac:dyDescent="0.3">
      <c r="A4" s="12" t="s">
        <v>3</v>
      </c>
      <c r="B4" s="12" t="s">
        <v>4</v>
      </c>
      <c r="C4" s="12">
        <v>8</v>
      </c>
      <c r="D4" s="14">
        <v>10</v>
      </c>
      <c r="E4" s="12">
        <f>(C4/D4)*100</f>
        <v>80</v>
      </c>
      <c r="F4" s="12">
        <v>0.3</v>
      </c>
      <c r="G4" s="15">
        <f>F4*0.5</f>
        <v>0.15</v>
      </c>
      <c r="H4" s="12">
        <v>45</v>
      </c>
      <c r="I4" s="14">
        <v>50</v>
      </c>
      <c r="J4" s="12">
        <f>(H4/I4)*100</f>
        <v>90</v>
      </c>
      <c r="K4" s="12">
        <v>0.7</v>
      </c>
      <c r="L4" s="15">
        <f>K4*0.5</f>
        <v>0.35</v>
      </c>
      <c r="M4" s="23">
        <f>(E4/100)*(G4/(G4+L4))+(J4/100)*(L4/(G4+L4))</f>
        <v>0.87</v>
      </c>
      <c r="N4" s="21">
        <v>18</v>
      </c>
      <c r="O4" s="14">
        <v>20</v>
      </c>
      <c r="P4" s="12">
        <f>(N4/O4)*100</f>
        <v>90</v>
      </c>
      <c r="Q4" s="12">
        <v>0.3</v>
      </c>
      <c r="R4" s="15">
        <f>Q4*0.33</f>
        <v>9.9000000000000005E-2</v>
      </c>
      <c r="S4" s="12">
        <v>20</v>
      </c>
      <c r="T4" s="14">
        <v>25</v>
      </c>
      <c r="U4" s="12">
        <f>(S4/T4)*100</f>
        <v>80</v>
      </c>
      <c r="V4" s="12">
        <v>0.7</v>
      </c>
      <c r="W4" s="15">
        <f>V4*0.33</f>
        <v>0.23099999999999998</v>
      </c>
      <c r="X4" s="23">
        <f>(P4/100)*(R4/(R4+W4))+(U4/100)*(W4/(R4+W4))</f>
        <v>0.83000000000000007</v>
      </c>
      <c r="Y4" s="21">
        <v>22</v>
      </c>
      <c r="Z4" s="14">
        <v>30</v>
      </c>
      <c r="AA4" s="18">
        <f>(Y4/Z4)*100</f>
        <v>73.333333333333329</v>
      </c>
      <c r="AB4" s="12">
        <v>0.3</v>
      </c>
      <c r="AC4" s="15">
        <f>AB4*0.17</f>
        <v>5.1000000000000004E-2</v>
      </c>
      <c r="AD4" s="12">
        <v>22</v>
      </c>
      <c r="AE4" s="14">
        <v>25</v>
      </c>
      <c r="AF4" s="12">
        <f>(AD4/AE4)*100</f>
        <v>88</v>
      </c>
      <c r="AG4" s="12">
        <v>0.7</v>
      </c>
      <c r="AH4" s="15">
        <f>AG4*0.17</f>
        <v>0.11899999999999999</v>
      </c>
      <c r="AI4" s="23">
        <f>(AA4/100)*(AC4/(AC4+AH4))+(AF4/100)*(AH4/(AC4+AH4))</f>
        <v>0.83600000000000008</v>
      </c>
      <c r="AJ4" s="24">
        <f>M4*0.5+X4*0.33+AI4*0.17</f>
        <v>0.85102000000000011</v>
      </c>
    </row>
    <row r="5" spans="1:36" x14ac:dyDescent="0.3">
      <c r="A5" s="12" t="s">
        <v>3</v>
      </c>
      <c r="B5" s="12" t="s">
        <v>5</v>
      </c>
      <c r="C5" s="12">
        <v>5</v>
      </c>
      <c r="D5" s="14">
        <v>10</v>
      </c>
      <c r="E5" s="12">
        <f>(C5/D5)*100</f>
        <v>50</v>
      </c>
      <c r="F5" s="12">
        <v>0.3</v>
      </c>
      <c r="G5" s="15">
        <f>F5*0.5</f>
        <v>0.15</v>
      </c>
      <c r="H5" s="12">
        <v>25</v>
      </c>
      <c r="I5" s="14">
        <v>50</v>
      </c>
      <c r="J5" s="12">
        <f>(H5/I5)*100</f>
        <v>50</v>
      </c>
      <c r="K5" s="12">
        <v>0.7</v>
      </c>
      <c r="L5" s="15">
        <f>K5*0.5</f>
        <v>0.35</v>
      </c>
      <c r="M5" s="23">
        <f>(E5/100)*(G5/(G5+L5))+(J5/100)*(L5/(G5+L5))</f>
        <v>0.5</v>
      </c>
      <c r="N5" s="21">
        <v>5</v>
      </c>
      <c r="O5" s="14">
        <v>20</v>
      </c>
      <c r="P5" s="12">
        <f>(N5/O5)*100</f>
        <v>25</v>
      </c>
      <c r="Q5" s="12">
        <v>0.3</v>
      </c>
      <c r="R5" s="15">
        <f>Q5*0.33</f>
        <v>9.9000000000000005E-2</v>
      </c>
      <c r="S5" s="12">
        <v>14</v>
      </c>
      <c r="T5" s="14">
        <v>25</v>
      </c>
      <c r="U5" s="12">
        <f>(S5/T5)*100</f>
        <v>56.000000000000007</v>
      </c>
      <c r="V5" s="12">
        <v>0.7</v>
      </c>
      <c r="W5" s="15">
        <f>V5*0.33</f>
        <v>0.23099999999999998</v>
      </c>
      <c r="X5" s="23">
        <f>(P5/100)*(R5/(R5+W5))+(U5/100)*(W5/(R5+W5))</f>
        <v>0.46700000000000008</v>
      </c>
      <c r="Y5" s="21">
        <v>7</v>
      </c>
      <c r="Z5" s="14">
        <v>30</v>
      </c>
      <c r="AA5" s="18">
        <f>(Y5/Z5)*100</f>
        <v>23.333333333333332</v>
      </c>
      <c r="AB5" s="12">
        <v>0.3</v>
      </c>
      <c r="AC5" s="15">
        <f>AB5*0.17</f>
        <v>5.1000000000000004E-2</v>
      </c>
      <c r="AD5" s="12">
        <v>11</v>
      </c>
      <c r="AE5" s="14">
        <v>25</v>
      </c>
      <c r="AF5" s="12">
        <f>(AD5/AE5)*100</f>
        <v>44</v>
      </c>
      <c r="AG5" s="12">
        <v>0.7</v>
      </c>
      <c r="AH5" s="15">
        <f>AG5*0.17</f>
        <v>0.11899999999999999</v>
      </c>
      <c r="AI5" s="23">
        <f>(AA5/100)*(AC5/(AC5+AH5))+(AF5/100)*(AH5/(AC5+AH5))</f>
        <v>0.37800000000000006</v>
      </c>
      <c r="AJ5" s="24">
        <f t="shared" ref="AJ5:AJ6" si="0">M5*0.5+X5*0.33+AI5*0.17</f>
        <v>0.46837000000000006</v>
      </c>
    </row>
    <row r="6" spans="1:36" x14ac:dyDescent="0.3">
      <c r="A6" s="12" t="s">
        <v>69</v>
      </c>
      <c r="B6" s="12" t="s">
        <v>70</v>
      </c>
      <c r="C6" s="12">
        <v>9</v>
      </c>
      <c r="D6" s="14">
        <v>10</v>
      </c>
      <c r="E6" s="12">
        <f>(C6/D6)*100</f>
        <v>90</v>
      </c>
      <c r="F6" s="12">
        <v>0.3</v>
      </c>
      <c r="G6" s="15">
        <f>F6*0.5</f>
        <v>0.15</v>
      </c>
      <c r="H6" s="12">
        <v>46</v>
      </c>
      <c r="I6" s="14">
        <v>50</v>
      </c>
      <c r="J6" s="12">
        <f>(H6/I6)*100</f>
        <v>92</v>
      </c>
      <c r="K6" s="12">
        <v>0.7</v>
      </c>
      <c r="L6" s="15">
        <f>K6*0.5</f>
        <v>0.35</v>
      </c>
      <c r="M6" s="23">
        <f>(E6/100)*(G6/(G6+L6))+(J6/100)*(L6/(G6+L6))</f>
        <v>0.91400000000000003</v>
      </c>
      <c r="N6" s="21">
        <v>18</v>
      </c>
      <c r="O6" s="14">
        <v>20</v>
      </c>
      <c r="P6" s="12">
        <f>(N6/O6)*100</f>
        <v>90</v>
      </c>
      <c r="Q6" s="12">
        <v>0.3</v>
      </c>
      <c r="R6" s="15">
        <f>Q6*0.33</f>
        <v>9.9000000000000005E-2</v>
      </c>
      <c r="S6" s="12">
        <v>23</v>
      </c>
      <c r="T6" s="14">
        <v>25</v>
      </c>
      <c r="U6" s="12">
        <f>(S6/T6)*100</f>
        <v>92</v>
      </c>
      <c r="V6" s="12">
        <v>0.7</v>
      </c>
      <c r="W6" s="15">
        <f>V6*0.33</f>
        <v>0.23099999999999998</v>
      </c>
      <c r="X6" s="23">
        <f>(P6/100)*(R6/(R6+W6))+(U6/100)*(W6/(R6+W6))</f>
        <v>0.91400000000000015</v>
      </c>
      <c r="Y6" s="21">
        <v>28</v>
      </c>
      <c r="Z6" s="14">
        <v>30</v>
      </c>
      <c r="AA6" s="18">
        <f>(Y6/Z6)*100</f>
        <v>93.333333333333329</v>
      </c>
      <c r="AB6" s="12">
        <v>0.3</v>
      </c>
      <c r="AC6" s="15">
        <f>AB6*0.17</f>
        <v>5.1000000000000004E-2</v>
      </c>
      <c r="AD6" s="12">
        <v>24</v>
      </c>
      <c r="AE6" s="14">
        <v>25</v>
      </c>
      <c r="AF6" s="12">
        <f>(AD6/AE6)*100</f>
        <v>96</v>
      </c>
      <c r="AG6" s="12">
        <v>0.7</v>
      </c>
      <c r="AH6" s="15">
        <f>AG6*0.17</f>
        <v>0.11899999999999999</v>
      </c>
      <c r="AI6" s="23">
        <f>(AA6/100)*(AC6/(AC6+AH6))+(AF6/100)*(AH6/(AC6+AH6))</f>
        <v>0.95200000000000007</v>
      </c>
      <c r="AJ6" s="24">
        <f t="shared" si="0"/>
        <v>0.92046000000000006</v>
      </c>
    </row>
    <row r="7" spans="1:36" x14ac:dyDescent="0.3">
      <c r="A7" s="33" t="s">
        <v>68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5"/>
      <c r="AJ7" s="19">
        <f>AVERAGE(AJ4:AJ6)</f>
        <v>0.74661666666666682</v>
      </c>
    </row>
  </sheetData>
  <mergeCells count="5">
    <mergeCell ref="AJ2:AJ3"/>
    <mergeCell ref="A7:AI7"/>
    <mergeCell ref="C2:M2"/>
    <mergeCell ref="N2:X2"/>
    <mergeCell ref="Y2:AI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1.各类课程与毕业要求对应关系矩阵（培养方案）</vt:lpstr>
      <vt:lpstr>2.课程目标与毕业要求观测点的对应关系（课程大纲）</vt:lpstr>
      <vt:lpstr>3.课程达成度测算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2023-08-07T22:04:57Z</dcterms:created>
  <dcterms:modified xsi:type="dcterms:W3CDTF">2023-09-02T09:02:08Z</dcterms:modified>
</cp:coreProperties>
</file>